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alanche\citycontrollerusers$\jmurray\My Documents\"/>
    </mc:Choice>
  </mc:AlternateContent>
  <xr:revisionPtr revIDLastSave="0" documentId="13_ncr:1_{1B2D8623-8179-4277-83B8-4A7F282176E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12" i="1"/>
  <c r="P13" i="1"/>
  <c r="R13" i="1" s="1"/>
  <c r="D24" i="1"/>
  <c r="P14" i="1"/>
  <c r="R14" i="1" s="1"/>
  <c r="P15" i="1"/>
  <c r="S15" i="1" s="1"/>
  <c r="P16" i="1"/>
  <c r="S16" i="1" s="1"/>
  <c r="P17" i="1"/>
  <c r="R17" i="1" s="1"/>
  <c r="P18" i="1"/>
  <c r="R18" i="1" s="1"/>
  <c r="P19" i="1"/>
  <c r="R19" i="1" s="1"/>
  <c r="P20" i="1"/>
  <c r="S20" i="1" s="1"/>
  <c r="P21" i="1"/>
  <c r="R21" i="1" s="1"/>
  <c r="P22" i="1"/>
  <c r="R22" i="1" s="1"/>
  <c r="R16" i="1" l="1"/>
  <c r="S14" i="1"/>
  <c r="S18" i="1"/>
  <c r="S13" i="1"/>
  <c r="S19" i="1"/>
  <c r="R20" i="1"/>
  <c r="R15" i="1"/>
  <c r="S21" i="1"/>
  <c r="S17" i="1"/>
  <c r="P9" i="1"/>
  <c r="R9" i="1" s="1"/>
  <c r="P8" i="1"/>
  <c r="R8" i="1" s="1"/>
  <c r="P7" i="1"/>
  <c r="R7" i="1" s="1"/>
  <c r="P6" i="1"/>
  <c r="R6" i="1" s="1"/>
  <c r="P5" i="1"/>
  <c r="R5" i="1" s="1"/>
  <c r="O24" i="1"/>
  <c r="N24" i="1"/>
  <c r="M24" i="1"/>
  <c r="L24" i="1"/>
  <c r="K24" i="1"/>
  <c r="J24" i="1"/>
  <c r="I24" i="1"/>
  <c r="H24" i="1"/>
  <c r="G24" i="1"/>
  <c r="F24" i="1"/>
  <c r="E24" i="1"/>
  <c r="P3" i="1"/>
  <c r="P11" i="1"/>
  <c r="R11" i="1" s="1"/>
  <c r="P10" i="1"/>
  <c r="R10" i="1" s="1"/>
  <c r="P4" i="1"/>
  <c r="R4" i="1" s="1"/>
  <c r="R3" i="1" l="1"/>
  <c r="P24" i="1"/>
  <c r="S24" i="1" s="1"/>
  <c r="R12" i="1"/>
  <c r="S10" i="1"/>
  <c r="S4" i="1"/>
  <c r="R24" i="1" l="1"/>
  <c r="S12" i="1"/>
</calcChain>
</file>

<file path=xl/sharedStrings.xml><?xml version="1.0" encoding="utf-8"?>
<sst xmlns="http://schemas.openxmlformats.org/spreadsheetml/2006/main" count="47" uniqueCount="40">
  <si>
    <t>Department</t>
  </si>
  <si>
    <t>Cost Center</t>
  </si>
  <si>
    <t>January</t>
  </si>
  <si>
    <t>February</t>
  </si>
  <si>
    <t>March</t>
  </si>
  <si>
    <t>May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</si>
  <si>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</si>
  <si>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</si>
  <si>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</si>
  <si>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</si>
  <si>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</si>
  <si>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</si>
  <si>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</si>
  <si>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</si>
  <si>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LIPS</t>
  </si>
  <si>
    <t>City Council</t>
  </si>
  <si>
    <t>Law Dept</t>
  </si>
  <si>
    <t>Fire</t>
  </si>
  <si>
    <t>DPW Engineering</t>
  </si>
  <si>
    <t>DPW Highways</t>
  </si>
  <si>
    <t>DPW Refuse</t>
  </si>
  <si>
    <t>DPW Garages</t>
  </si>
  <si>
    <t>Single Tax Office</t>
  </si>
  <si>
    <t>Parks and Recreation</t>
  </si>
  <si>
    <t>OECD</t>
  </si>
  <si>
    <t>Office of the Mayor</t>
  </si>
  <si>
    <t>Office of City Controller</t>
  </si>
  <si>
    <t>Business Administration</t>
  </si>
  <si>
    <t>Human Resourses</t>
  </si>
  <si>
    <t>Information Technology</t>
  </si>
  <si>
    <t>Treasury</t>
  </si>
  <si>
    <t>DPW Administration</t>
  </si>
  <si>
    <t>Totals</t>
  </si>
  <si>
    <t>no o/t budget</t>
  </si>
  <si>
    <t>YTD Total</t>
  </si>
  <si>
    <t>YTD Remaining</t>
  </si>
  <si>
    <t>% Spent</t>
  </si>
  <si>
    <t>2023 Budget</t>
  </si>
  <si>
    <t>Police</t>
  </si>
  <si>
    <t>Cleaning and Maintence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</si>
</sst>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Alignment="1"/>
    <xf numFmtId="0" fontId="0" fillId="0" borderId="0" xfId="0" quotePrefix="1"/>
    <xf numFmtId="164" fontId="0" fillId="0" borderId="0" xfId="0" applyNumberForma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/>
    <xf numFmtId="10" fontId="0" fillId="0" borderId="0" xfId="0" applyNumberFormat="1" applyAlignment="1">
      <alignment horizontal="right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4" sqref="J14"/>
    </sheetView>
  </sheetViews>
  <sheetFormatPr defaultRowHeight="14.25" x14ac:dyDescent="0.45"/>
  <cols>
    <col min="1" max="1" width="22.59765625" customWidth="1"/>
    <col min="2" max="2" width="10" customWidth="1"/>
    <col min="3" max="3" width="1.33203125" customWidth="1"/>
    <col min="4" max="5" width="11.9296875" style="2" customWidth="1"/>
    <col min="6" max="6" width="10.59765625" style="2" customWidth="1"/>
    <col min="7" max="7" width="11" style="2" customWidth="1"/>
    <col min="8" max="8" width="11.265625" style="2" customWidth="1"/>
    <col min="9" max="9" width="11.33203125" style="2" customWidth="1"/>
    <col min="10" max="10" width="11.265625" style="2" customWidth="1"/>
    <col min="11" max="11" width="10.9296875" style="12" customWidth="1"/>
    <col min="12" max="12" width="11.73046875" style="3" customWidth="1"/>
    <col min="13" max="13" width="11.33203125" style="3" customWidth="1"/>
    <col min="14" max="14" width="11.73046875" style="3" customWidth="1"/>
    <col min="15" max="15" width="11.53125" style="3" customWidth="1"/>
    <col min="16" max="16" width="14.06640625" style="3" customWidth="1"/>
    <col min="17" max="17" width="13.59765625" style="5" customWidth="1"/>
    <col min="18" max="18" width="12.73046875" style="9" customWidth="1"/>
    <col min="19" max="19" width="14.59765625" style="10" customWidth="1"/>
  </cols>
  <sheetData>
    <row r="1" spans="1:19" x14ac:dyDescent="0.45">
      <c r="A1" t="s">
        <v>0</v>
      </c>
      <c r="B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5</v>
      </c>
      <c r="I1" s="1" t="s">
        <v>7</v>
      </c>
      <c r="J1" s="1" t="s">
        <v>8</v>
      </c>
      <c r="K1" s="1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34</v>
      </c>
      <c r="Q1" s="1" t="s">
        <v>37</v>
      </c>
      <c r="R1" s="6" t="s">
        <v>35</v>
      </c>
      <c r="S1" s="10" t="s">
        <v>36</v>
      </c>
    </row>
    <row r="2" spans="1:19" x14ac:dyDescent="0.45">
      <c r="P2" s="1"/>
      <c r="R2" s="7"/>
    </row>
    <row r="3" spans="1:19" x14ac:dyDescent="0.45">
      <c r="A3" t="s">
        <v>25</v>
      </c>
      <c r="B3">
        <v>101010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/>
      <c r="L3" s="2"/>
      <c r="M3" s="2"/>
      <c r="N3" s="2"/>
      <c r="O3" s="2"/>
      <c r="P3" s="3">
        <f t="shared" ref="P3:P13" si="0">SUM(D3:O3)</f>
        <v>0</v>
      </c>
      <c r="Q3" s="5">
        <v>0</v>
      </c>
      <c r="R3" s="8">
        <f t="shared" ref="R3:R12" si="1">+Q3-P3</f>
        <v>0</v>
      </c>
      <c r="S3" s="10" t="s">
        <v>33</v>
      </c>
    </row>
    <row r="4" spans="1:19" x14ac:dyDescent="0.45">
      <c r="A4" t="s">
        <v>15</v>
      </c>
      <c r="B4" s="4">
        <v>101020</v>
      </c>
      <c r="C4" s="4"/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/>
      <c r="L4" s="2"/>
      <c r="M4" s="2"/>
      <c r="N4" s="2"/>
      <c r="O4" s="2"/>
      <c r="P4" s="3">
        <f t="shared" si="0"/>
        <v>0</v>
      </c>
      <c r="Q4" s="5">
        <v>500</v>
      </c>
      <c r="R4" s="8">
        <f t="shared" si="1"/>
        <v>500</v>
      </c>
      <c r="S4" s="10">
        <f>+P4/Q4</f>
        <v>0</v>
      </c>
    </row>
    <row r="5" spans="1:19" x14ac:dyDescent="0.45">
      <c r="A5" t="s">
        <v>26</v>
      </c>
      <c r="B5" s="4">
        <v>101030</v>
      </c>
      <c r="C5" s="4"/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/>
      <c r="L5" s="2"/>
      <c r="M5" s="2"/>
      <c r="N5" s="2"/>
      <c r="O5" s="2"/>
      <c r="P5" s="3">
        <f t="shared" si="0"/>
        <v>0</v>
      </c>
      <c r="Q5" s="5">
        <v>0</v>
      </c>
      <c r="R5" s="8">
        <f t="shared" si="1"/>
        <v>0</v>
      </c>
      <c r="S5" s="10" t="s">
        <v>33</v>
      </c>
    </row>
    <row r="6" spans="1:19" x14ac:dyDescent="0.45">
      <c r="A6" t="s">
        <v>27</v>
      </c>
      <c r="B6" s="4">
        <v>101040</v>
      </c>
      <c r="C6" s="4"/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/>
      <c r="L6" s="2"/>
      <c r="M6" s="2"/>
      <c r="N6" s="2"/>
      <c r="O6" s="2"/>
      <c r="P6" s="3">
        <f t="shared" si="0"/>
        <v>0</v>
      </c>
      <c r="Q6" s="5">
        <v>0</v>
      </c>
      <c r="R6" s="8">
        <f t="shared" si="1"/>
        <v>0</v>
      </c>
      <c r="S6" s="10" t="s">
        <v>33</v>
      </c>
    </row>
    <row r="7" spans="1:19" x14ac:dyDescent="0.45">
      <c r="A7" t="s">
        <v>28</v>
      </c>
      <c r="B7" s="4">
        <v>101041</v>
      </c>
      <c r="C7" s="4"/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/>
      <c r="L7" s="2"/>
      <c r="M7" s="2"/>
      <c r="N7" s="2"/>
      <c r="O7" s="2"/>
      <c r="P7" s="3">
        <f t="shared" si="0"/>
        <v>0</v>
      </c>
      <c r="Q7" s="5">
        <v>0</v>
      </c>
      <c r="R7" s="8">
        <f t="shared" si="1"/>
        <v>0</v>
      </c>
      <c r="S7" s="10" t="s">
        <v>33</v>
      </c>
    </row>
    <row r="8" spans="1:19" x14ac:dyDescent="0.45">
      <c r="A8" t="s">
        <v>29</v>
      </c>
      <c r="B8" s="4">
        <v>101042</v>
      </c>
      <c r="C8" s="4"/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/>
      <c r="L8" s="2"/>
      <c r="M8" s="2"/>
      <c r="N8" s="2"/>
      <c r="O8" s="2"/>
      <c r="P8" s="3">
        <f t="shared" si="0"/>
        <v>0</v>
      </c>
      <c r="Q8" s="5">
        <v>0</v>
      </c>
      <c r="R8" s="8">
        <f t="shared" si="1"/>
        <v>0</v>
      </c>
      <c r="S8" s="10" t="s">
        <v>33</v>
      </c>
    </row>
    <row r="9" spans="1:19" x14ac:dyDescent="0.45">
      <c r="A9" t="s">
        <v>30</v>
      </c>
      <c r="B9" s="4">
        <v>101043</v>
      </c>
      <c r="C9" s="4"/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/>
      <c r="L9" s="2"/>
      <c r="M9" s="2"/>
      <c r="N9" s="2"/>
      <c r="O9" s="2"/>
      <c r="P9" s="3">
        <f t="shared" si="0"/>
        <v>0</v>
      </c>
      <c r="Q9" s="5">
        <v>0</v>
      </c>
      <c r="R9" s="8">
        <f t="shared" si="1"/>
        <v>0</v>
      </c>
      <c r="S9" s="10" t="s">
        <v>33</v>
      </c>
    </row>
    <row r="10" spans="1:19" x14ac:dyDescent="0.45">
      <c r="A10" t="s">
        <v>14</v>
      </c>
      <c r="B10">
        <v>101051</v>
      </c>
      <c r="D10" s="2">
        <v>731.21</v>
      </c>
      <c r="E10" s="2">
        <v>62.62</v>
      </c>
      <c r="F10" s="2">
        <v>358.51</v>
      </c>
      <c r="G10" s="2">
        <v>156.55000000000001</v>
      </c>
      <c r="H10" s="2">
        <v>516.64</v>
      </c>
      <c r="I10" s="2">
        <v>177.43</v>
      </c>
      <c r="J10" s="2">
        <v>407.15</v>
      </c>
      <c r="K10" s="2"/>
      <c r="P10" s="3">
        <f t="shared" si="0"/>
        <v>2410.11</v>
      </c>
      <c r="Q10" s="5">
        <v>4000</v>
      </c>
      <c r="R10" s="8">
        <f t="shared" si="1"/>
        <v>1589.8899999999999</v>
      </c>
      <c r="S10" s="10">
        <f>+P10/Q10</f>
        <v>0.60252749999999999</v>
      </c>
    </row>
    <row r="11" spans="1:19" x14ac:dyDescent="0.45">
      <c r="A11" t="s">
        <v>16</v>
      </c>
      <c r="B11">
        <v>101060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/>
      <c r="P11" s="3">
        <f t="shared" si="0"/>
        <v>0</v>
      </c>
      <c r="Q11" s="5">
        <v>0</v>
      </c>
      <c r="R11" s="8">
        <f t="shared" si="1"/>
        <v>0</v>
      </c>
      <c r="S11" s="10" t="s">
        <v>33</v>
      </c>
    </row>
    <row r="12" spans="1:19" x14ac:dyDescent="0.45">
      <c r="A12" t="s">
        <v>38</v>
      </c>
      <c r="B12">
        <v>101071</v>
      </c>
      <c r="D12" s="2">
        <v>131157.85</v>
      </c>
      <c r="E12" s="2">
        <v>95278.95</v>
      </c>
      <c r="F12" s="2">
        <v>157291.17000000001</v>
      </c>
      <c r="G12" s="2">
        <v>92812.71</v>
      </c>
      <c r="H12" s="2">
        <v>110866.36</v>
      </c>
      <c r="I12" s="2">
        <v>104223.56</v>
      </c>
      <c r="J12" s="2">
        <v>152527.87</v>
      </c>
      <c r="K12" s="2"/>
      <c r="L12" s="2"/>
      <c r="M12" s="2"/>
      <c r="N12" s="2"/>
      <c r="O12" s="2"/>
      <c r="P12" s="3">
        <f t="shared" si="0"/>
        <v>844158.47000000009</v>
      </c>
      <c r="Q12" s="5">
        <v>950000</v>
      </c>
      <c r="R12" s="8">
        <f t="shared" si="1"/>
        <v>105841.52999999991</v>
      </c>
      <c r="S12" s="10">
        <f>+P12/Q12</f>
        <v>0.88858786315789484</v>
      </c>
    </row>
    <row r="13" spans="1:19" x14ac:dyDescent="0.45">
      <c r="A13" t="s">
        <v>17</v>
      </c>
      <c r="B13">
        <v>101078</v>
      </c>
      <c r="D13" s="2">
        <v>6481.15</v>
      </c>
      <c r="E13" s="2">
        <v>41894.58</v>
      </c>
      <c r="F13" s="2">
        <v>14002.74</v>
      </c>
      <c r="G13" s="2">
        <v>7859.95</v>
      </c>
      <c r="H13" s="2">
        <v>21837.29</v>
      </c>
      <c r="I13" s="2">
        <v>33846.620000000003</v>
      </c>
      <c r="J13" s="2">
        <v>38835.33</v>
      </c>
      <c r="P13" s="3">
        <f t="shared" si="0"/>
        <v>164757.65999999997</v>
      </c>
      <c r="Q13" s="5">
        <v>365000</v>
      </c>
      <c r="R13" s="8">
        <f t="shared" ref="R13:R22" si="2">+Q13-P13</f>
        <v>200242.34000000003</v>
      </c>
      <c r="S13" s="10">
        <f t="shared" ref="S13:S21" si="3">+P13/Q13</f>
        <v>0.4513908493150684</v>
      </c>
    </row>
    <row r="14" spans="1:19" x14ac:dyDescent="0.45">
      <c r="A14" t="s">
        <v>31</v>
      </c>
      <c r="B14">
        <v>101080</v>
      </c>
      <c r="D14" s="2">
        <v>2198.3200000000002</v>
      </c>
      <c r="E14" s="2">
        <v>1248.76</v>
      </c>
      <c r="F14" s="2">
        <v>1649.42</v>
      </c>
      <c r="G14" s="2">
        <v>0</v>
      </c>
      <c r="H14" s="2">
        <v>472.96</v>
      </c>
      <c r="I14" s="2">
        <v>0</v>
      </c>
      <c r="J14" s="2">
        <v>0</v>
      </c>
      <c r="P14" s="3">
        <f t="shared" ref="P14:P22" si="4">SUM(D14:O14)</f>
        <v>5569.46</v>
      </c>
      <c r="Q14" s="5">
        <v>3500</v>
      </c>
      <c r="R14" s="8">
        <f t="shared" si="2"/>
        <v>-2069.46</v>
      </c>
      <c r="S14" s="10">
        <f t="shared" si="3"/>
        <v>1.5912742857142856</v>
      </c>
    </row>
    <row r="15" spans="1:19" x14ac:dyDescent="0.45">
      <c r="A15" t="s">
        <v>18</v>
      </c>
      <c r="B15">
        <v>101081</v>
      </c>
      <c r="D15" s="2">
        <v>1917.44</v>
      </c>
      <c r="E15" s="2">
        <v>1374.72</v>
      </c>
      <c r="F15" s="2">
        <v>3120.04</v>
      </c>
      <c r="G15" s="2">
        <v>1299.45</v>
      </c>
      <c r="H15" s="2">
        <v>3443.11</v>
      </c>
      <c r="I15" s="2">
        <v>1958.28</v>
      </c>
      <c r="J15" s="2">
        <v>4688.58</v>
      </c>
      <c r="P15" s="3">
        <f t="shared" si="4"/>
        <v>17801.620000000003</v>
      </c>
      <c r="Q15" s="5">
        <v>30000</v>
      </c>
      <c r="R15" s="8">
        <f t="shared" si="2"/>
        <v>12198.379999999997</v>
      </c>
      <c r="S15" s="10">
        <f t="shared" si="3"/>
        <v>0.59338733333333338</v>
      </c>
    </row>
    <row r="16" spans="1:19" x14ac:dyDescent="0.45">
      <c r="A16" t="s">
        <v>39</v>
      </c>
      <c r="B16">
        <v>101082</v>
      </c>
      <c r="D16" s="2">
        <v>50.04</v>
      </c>
      <c r="E16" s="2">
        <v>0</v>
      </c>
      <c r="F16" s="2">
        <v>0</v>
      </c>
      <c r="G16" s="2">
        <v>305.27999999999997</v>
      </c>
      <c r="H16" s="2">
        <v>0</v>
      </c>
      <c r="I16" s="2">
        <v>178.27</v>
      </c>
      <c r="J16" s="2">
        <v>92.99</v>
      </c>
      <c r="P16" s="3">
        <f t="shared" si="4"/>
        <v>626.58000000000004</v>
      </c>
      <c r="Q16" s="5">
        <v>1500</v>
      </c>
      <c r="R16" s="8">
        <f t="shared" si="2"/>
        <v>873.42</v>
      </c>
      <c r="S16" s="10">
        <f t="shared" si="3"/>
        <v>0.41772000000000004</v>
      </c>
    </row>
    <row r="17" spans="1:19" x14ac:dyDescent="0.45">
      <c r="A17" t="s">
        <v>19</v>
      </c>
      <c r="B17">
        <v>101083</v>
      </c>
      <c r="D17" s="2">
        <v>38639.85</v>
      </c>
      <c r="E17" s="2">
        <v>28409.69</v>
      </c>
      <c r="F17" s="2">
        <v>51443.42</v>
      </c>
      <c r="G17" s="2">
        <v>11973.57</v>
      </c>
      <c r="H17" s="2">
        <v>29283.8</v>
      </c>
      <c r="I17" s="2">
        <v>18311.37</v>
      </c>
      <c r="J17" s="2">
        <v>26551.51</v>
      </c>
      <c r="P17" s="3">
        <f t="shared" si="4"/>
        <v>204613.21</v>
      </c>
      <c r="Q17" s="5">
        <v>210000</v>
      </c>
      <c r="R17" s="8">
        <f t="shared" si="2"/>
        <v>5386.7900000000081</v>
      </c>
      <c r="S17" s="10">
        <f t="shared" si="3"/>
        <v>0.97434861904761905</v>
      </c>
    </row>
    <row r="18" spans="1:19" x14ac:dyDescent="0.45">
      <c r="A18" t="s">
        <v>20</v>
      </c>
      <c r="B18">
        <v>101084</v>
      </c>
      <c r="D18" s="2">
        <v>29421.86</v>
      </c>
      <c r="E18" s="2">
        <v>16783.34</v>
      </c>
      <c r="F18" s="2">
        <v>8673.6</v>
      </c>
      <c r="G18" s="2">
        <v>12595.99</v>
      </c>
      <c r="H18" s="2">
        <v>1641.08</v>
      </c>
      <c r="I18" s="2">
        <v>27154.42</v>
      </c>
      <c r="J18" s="2">
        <v>40445.46</v>
      </c>
      <c r="P18" s="3">
        <f t="shared" si="4"/>
        <v>136715.75</v>
      </c>
      <c r="Q18" s="5">
        <v>175000</v>
      </c>
      <c r="R18" s="8">
        <f t="shared" si="2"/>
        <v>38284.25</v>
      </c>
      <c r="S18" s="10">
        <f t="shared" si="3"/>
        <v>0.78123285714285717</v>
      </c>
    </row>
    <row r="19" spans="1:19" x14ac:dyDescent="0.45">
      <c r="A19" t="s">
        <v>21</v>
      </c>
      <c r="B19">
        <v>101085</v>
      </c>
      <c r="D19" s="2">
        <v>5779.82</v>
      </c>
      <c r="E19" s="2">
        <v>6041.05</v>
      </c>
      <c r="F19" s="2">
        <v>5151.53</v>
      </c>
      <c r="G19" s="2">
        <v>1180.05</v>
      </c>
      <c r="H19" s="2">
        <v>2284.88</v>
      </c>
      <c r="I19" s="2">
        <v>2837.96</v>
      </c>
      <c r="J19" s="2">
        <v>2452.52</v>
      </c>
      <c r="P19" s="3">
        <f t="shared" si="4"/>
        <v>25727.809999999998</v>
      </c>
      <c r="Q19" s="5">
        <v>60000</v>
      </c>
      <c r="R19" s="8">
        <f t="shared" si="2"/>
        <v>34272.19</v>
      </c>
      <c r="S19" s="10">
        <f t="shared" si="3"/>
        <v>0.42879683333333329</v>
      </c>
    </row>
    <row r="20" spans="1:19" x14ac:dyDescent="0.45">
      <c r="A20" t="s">
        <v>22</v>
      </c>
      <c r="B20">
        <v>101090</v>
      </c>
      <c r="D20" s="2">
        <v>194.63</v>
      </c>
      <c r="E20" s="2">
        <v>194.63</v>
      </c>
      <c r="F20" s="2">
        <v>389.26</v>
      </c>
      <c r="G20" s="2">
        <v>194.63</v>
      </c>
      <c r="H20" s="2">
        <v>194.63</v>
      </c>
      <c r="I20" s="2">
        <v>194.63</v>
      </c>
      <c r="J20" s="2">
        <v>194.63</v>
      </c>
      <c r="K20" s="13"/>
      <c r="L20" s="2"/>
      <c r="M20" s="2"/>
      <c r="N20" s="2"/>
      <c r="P20" s="3">
        <f t="shared" si="4"/>
        <v>1557.04</v>
      </c>
      <c r="Q20" s="5">
        <v>3750</v>
      </c>
      <c r="R20" s="8">
        <f t="shared" si="2"/>
        <v>2192.96</v>
      </c>
      <c r="S20" s="10">
        <f t="shared" si="3"/>
        <v>0.41521066666666667</v>
      </c>
    </row>
    <row r="21" spans="1:19" x14ac:dyDescent="0.45">
      <c r="A21" t="s">
        <v>23</v>
      </c>
      <c r="B21">
        <v>101100</v>
      </c>
      <c r="D21" s="2">
        <v>745.79</v>
      </c>
      <c r="E21" s="2">
        <v>41.94</v>
      </c>
      <c r="F21" s="2">
        <v>1977.66</v>
      </c>
      <c r="G21" s="2">
        <v>1102.03</v>
      </c>
      <c r="H21" s="2">
        <v>1347.41</v>
      </c>
      <c r="I21" s="2">
        <v>6485.43</v>
      </c>
      <c r="J21" s="2">
        <v>5795.04</v>
      </c>
      <c r="P21" s="3">
        <f t="shared" si="4"/>
        <v>17495.3</v>
      </c>
      <c r="Q21" s="5">
        <v>50000</v>
      </c>
      <c r="R21" s="8">
        <f t="shared" si="2"/>
        <v>32504.7</v>
      </c>
      <c r="S21" s="10">
        <f t="shared" si="3"/>
        <v>0.34990599999999999</v>
      </c>
    </row>
    <row r="22" spans="1:19" x14ac:dyDescent="0.45">
      <c r="A22" t="s">
        <v>24</v>
      </c>
      <c r="B22">
        <v>150511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13"/>
      <c r="L22" s="2"/>
      <c r="M22" s="2"/>
      <c r="N22" s="2"/>
      <c r="P22" s="3">
        <f t="shared" si="4"/>
        <v>0</v>
      </c>
      <c r="Q22" s="5">
        <v>0</v>
      </c>
      <c r="R22" s="8">
        <f t="shared" si="2"/>
        <v>0</v>
      </c>
      <c r="S22" s="10" t="s">
        <v>33</v>
      </c>
    </row>
    <row r="24" spans="1:19" x14ac:dyDescent="0.45">
      <c r="A24" t="s">
        <v>32</v>
      </c>
      <c r="D24" s="2">
        <f>SUM(D3:D23)</f>
        <v>217317.96000000005</v>
      </c>
      <c r="E24" s="2">
        <f t="shared" ref="E24:R24" si="5">SUM(E3:E23)</f>
        <v>191330.28</v>
      </c>
      <c r="F24" s="2">
        <f t="shared" si="5"/>
        <v>244057.35000000006</v>
      </c>
      <c r="G24" s="2">
        <f t="shared" si="5"/>
        <v>129480.21000000002</v>
      </c>
      <c r="H24" s="2">
        <f t="shared" si="5"/>
        <v>171888.15999999997</v>
      </c>
      <c r="I24" s="2">
        <f t="shared" si="5"/>
        <v>195367.96999999994</v>
      </c>
      <c r="J24" s="2">
        <f t="shared" si="5"/>
        <v>271991.07999999996</v>
      </c>
      <c r="K24" s="13">
        <f t="shared" si="5"/>
        <v>0</v>
      </c>
      <c r="L24" s="2">
        <f t="shared" si="5"/>
        <v>0</v>
      </c>
      <c r="M24" s="2">
        <f t="shared" si="5"/>
        <v>0</v>
      </c>
      <c r="N24" s="2">
        <f t="shared" si="5"/>
        <v>0</v>
      </c>
      <c r="O24" s="2">
        <f t="shared" si="5"/>
        <v>0</v>
      </c>
      <c r="P24" s="2">
        <f t="shared" si="5"/>
        <v>1421433.01</v>
      </c>
      <c r="Q24" s="2">
        <f t="shared" si="5"/>
        <v>1853250</v>
      </c>
      <c r="R24" s="2">
        <f t="shared" si="5"/>
        <v>431816.98999999993</v>
      </c>
      <c r="S24" s="10">
        <f>+P24/Q24</f>
        <v>0.76699474436800219</v>
      </c>
    </row>
    <row r="25" spans="1:19" x14ac:dyDescent="0.45">
      <c r="A25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Murray</dc:creator>
  <cp:lastModifiedBy>John Murray</cp:lastModifiedBy>
  <dcterms:created xsi:type="dcterms:W3CDTF">2020-12-01T00:04:14Z</dcterms:created>
  <dcterms:modified xsi:type="dcterms:W3CDTF">2023-07-20T01:36:43Z</dcterms:modified>
</cp:coreProperties>
</file>